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85" windowWidth="14805" windowHeight="7530"/>
  </bookViews>
  <sheets>
    <sheet name="2021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J58" i="1"/>
  <c r="I58" i="1"/>
  <c r="H58" i="1"/>
  <c r="I48" i="1" l="1"/>
  <c r="J48" i="1"/>
  <c r="H48" i="1"/>
  <c r="I39" i="1"/>
  <c r="J39" i="1"/>
  <c r="H39" i="1"/>
  <c r="I18" i="1"/>
  <c r="J18" i="1"/>
  <c r="H18" i="1"/>
  <c r="H56" i="1" l="1"/>
  <c r="H11" i="1" l="1"/>
  <c r="J56" i="1"/>
  <c r="I56" i="1"/>
  <c r="J11" i="1" l="1"/>
  <c r="I11" i="1" l="1"/>
</calcChain>
</file>

<file path=xl/sharedStrings.xml><?xml version="1.0" encoding="utf-8"?>
<sst xmlns="http://schemas.openxmlformats.org/spreadsheetml/2006/main" count="193" uniqueCount="89">
  <si>
    <t>Статус</t>
  </si>
  <si>
    <t xml:space="preserve"> классификации</t>
  </si>
  <si>
    <t xml:space="preserve">Расходы              </t>
  </si>
  <si>
    <t xml:space="preserve">        (тыс. руб.), годы</t>
  </si>
  <si>
    <t xml:space="preserve">ГРБС </t>
  </si>
  <si>
    <t xml:space="preserve">ЦСР </t>
  </si>
  <si>
    <t>ВР</t>
  </si>
  <si>
    <t xml:space="preserve">Всего                </t>
  </si>
  <si>
    <t xml:space="preserve">  X  </t>
  </si>
  <si>
    <t xml:space="preserve">X </t>
  </si>
  <si>
    <t xml:space="preserve"> X  </t>
  </si>
  <si>
    <t xml:space="preserve">Соисполнитель 1      </t>
  </si>
  <si>
    <t xml:space="preserve">Участник 1           </t>
  </si>
  <si>
    <t>всего</t>
  </si>
  <si>
    <t>Х</t>
  </si>
  <si>
    <t>X</t>
  </si>
  <si>
    <t>Наименование муниципальной программы, подпрограммы,  ведомственной целевой программы, основного мероприятия</t>
  </si>
  <si>
    <t>Код бюджетной   классификации</t>
  </si>
  <si>
    <t xml:space="preserve">Ответственный      исполнитель,     соисполнители,        участники,     </t>
  </si>
  <si>
    <t>сводная бюджетная  роспись, план на 1 января отчетного роспись, года</t>
  </si>
  <si>
    <t xml:space="preserve">  сводная  бюджетная роспись на отчетную дату &lt;1&gt;</t>
  </si>
  <si>
    <t xml:space="preserve"> кассовое исполнение</t>
  </si>
  <si>
    <t>Рз                    Пр</t>
  </si>
  <si>
    <t>0702</t>
  </si>
  <si>
    <t>0703</t>
  </si>
  <si>
    <t>0701</t>
  </si>
  <si>
    <t>0707</t>
  </si>
  <si>
    <t>1004</t>
  </si>
  <si>
    <t>1003</t>
  </si>
  <si>
    <t xml:space="preserve">Муниципальная   программа   </t>
  </si>
  <si>
    <t>Мероприятие№ 1</t>
  </si>
  <si>
    <t xml:space="preserve">Ответственный  исполнитель программы       </t>
  </si>
  <si>
    <t>Председатель комитета</t>
  </si>
  <si>
    <t>Р.Н. Криксин</t>
  </si>
  <si>
    <t>исп.Варфоломеева А.С.</t>
  </si>
  <si>
    <t>тел.84215152391</t>
  </si>
  <si>
    <r>
      <rPr>
        <sz val="16"/>
        <color theme="1"/>
        <rFont val="Times New Roman"/>
        <family val="1"/>
        <charset val="204"/>
      </rPr>
      <t>Отчет
об использовании бюджетных ассигнований бюджета  муниципального  района  на реализацию  муниципальной  программы за 2022 год.</t>
    </r>
    <r>
      <rPr>
        <sz val="16"/>
        <color theme="1"/>
        <rFont val="Calibri"/>
        <family val="2"/>
        <scheme val="minor"/>
      </rPr>
      <t xml:space="preserve">
</t>
    </r>
  </si>
  <si>
    <t>Обеспечение доступности и качества общего образования в рамках муниципальной программы "Развитие образования Ульчского муниципального района на 2022-2030 годы"</t>
  </si>
  <si>
    <t>3500200317</t>
  </si>
  <si>
    <t>3500100291</t>
  </si>
  <si>
    <t>3500100309</t>
  </si>
  <si>
    <t>3500100321</t>
  </si>
  <si>
    <t>3500100322</t>
  </si>
  <si>
    <t>3500100323</t>
  </si>
  <si>
    <t>0709</t>
  </si>
  <si>
    <t>3500100308</t>
  </si>
  <si>
    <t>350010П140</t>
  </si>
  <si>
    <t>350010П230</t>
  </si>
  <si>
    <t>350010П380</t>
  </si>
  <si>
    <t>350010П410</t>
  </si>
  <si>
    <t>35001R303M</t>
  </si>
  <si>
    <t>мероприятие 1.1</t>
  </si>
  <si>
    <t>мероприятие 1.11</t>
  </si>
  <si>
    <t>мероприятие 1.17</t>
  </si>
  <si>
    <t>мероприятие 1.3</t>
  </si>
  <si>
    <t>Муниципальная программа "Развитие образования Ульчского муниципального района на 2022-2030 годы"</t>
  </si>
  <si>
    <t>350010П250</t>
  </si>
  <si>
    <t>Обеспечение доступности и качества дошкольного образования в рамках муниципальной программы "Развитие образования Ульчского муниципального района на 2022-2030 годы"</t>
  </si>
  <si>
    <t>3500200318</t>
  </si>
  <si>
    <t>3500200319</t>
  </si>
  <si>
    <t>3500200320</t>
  </si>
  <si>
    <t>3500200353</t>
  </si>
  <si>
    <t>350020П390</t>
  </si>
  <si>
    <t>Мероприятие № 2</t>
  </si>
  <si>
    <t>мероприятие 2.4</t>
  </si>
  <si>
    <t>мероприятие 2.7</t>
  </si>
  <si>
    <t>мероприятие 2.6</t>
  </si>
  <si>
    <t>Мероприятие № 3</t>
  </si>
  <si>
    <t>3500300327</t>
  </si>
  <si>
    <t>35003SC030</t>
  </si>
  <si>
    <t>мероприятие 3.9</t>
  </si>
  <si>
    <t>Обеспечение доступности и качества дополнительного образования в рамках муниципальной программы "Развитие образования Ульчского муниципального района на 2022-2030 годы"</t>
  </si>
  <si>
    <t>«Развитие системы оздоровления и отдыха детей в рамках муниципальной программы " Развитие образования Ульчского муниципального района  на  2022-2030 годы»:</t>
  </si>
  <si>
    <t>3500500328</t>
  </si>
  <si>
    <t xml:space="preserve">  Мероприятие № 5</t>
  </si>
  <si>
    <t>мероприятие 5.4</t>
  </si>
  <si>
    <t>«Развитие  школьного питания в рамках муниципальной программы " Развитие образования Ульчского муниципального района  на  2022-2030 годы»:</t>
  </si>
  <si>
    <t>3500700324</t>
  </si>
  <si>
    <t>35007SC430</t>
  </si>
  <si>
    <t>356007SC430</t>
  </si>
  <si>
    <t>611(1603)</t>
  </si>
  <si>
    <t>35007L304M</t>
  </si>
  <si>
    <t>Мероприятие № 7</t>
  </si>
  <si>
    <t>612(Софин.)</t>
  </si>
  <si>
    <t>мероприятие 7.1</t>
  </si>
  <si>
    <t>мероприятие 7.2</t>
  </si>
  <si>
    <t>мероприятие 7.3</t>
  </si>
  <si>
    <t>3500300326</t>
  </si>
  <si>
    <t>3500300325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</si>
</sst>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/>
    <xf numFmtId="164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7" fillId="0" borderId="0" xfId="0" applyFont="1"/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164" fontId="0" fillId="0" borderId="7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70"/>
  <sheetViews>
    <sheetView tabSelected="1" workbookViewId="0">
      <selection activeCell="I11" sqref="I11"/>
    </sheetView>
  </sheetViews>
  <sheetFormatPr defaultRowHeight="15" x14ac:dyDescent="0.25"/>
  <cols>
    <col min="1" max="1" width="31.5703125" customWidth="1"/>
    <col min="2" max="2" width="42.42578125" customWidth="1"/>
    <col min="3" max="3" width="24.42578125" customWidth="1"/>
    <col min="6" max="6" width="13.5703125" style="1" customWidth="1"/>
    <col min="8" max="8" width="16.42578125" customWidth="1"/>
    <col min="9" max="9" width="16.85546875" customWidth="1"/>
    <col min="10" max="10" width="16.42578125" customWidth="1"/>
    <col min="11" max="11" width="17.42578125" customWidth="1"/>
  </cols>
  <sheetData>
    <row r="3" spans="1:10" ht="92.25" customHeight="1" x14ac:dyDescent="0.35">
      <c r="A3" s="31" t="s">
        <v>36</v>
      </c>
      <c r="B3" s="31"/>
      <c r="C3" s="31"/>
      <c r="D3" s="31"/>
      <c r="E3" s="31"/>
      <c r="F3" s="31"/>
      <c r="G3" s="31"/>
      <c r="H3" s="31"/>
      <c r="I3" s="31"/>
      <c r="J3" s="31"/>
    </row>
    <row r="5" spans="1:10" ht="33" customHeight="1" x14ac:dyDescent="0.25">
      <c r="A5" s="28" t="s">
        <v>0</v>
      </c>
      <c r="B5" s="25" t="s">
        <v>16</v>
      </c>
      <c r="C5" s="25" t="s">
        <v>18</v>
      </c>
      <c r="D5" s="28" t="s">
        <v>17</v>
      </c>
      <c r="E5" s="28"/>
      <c r="F5" s="28"/>
      <c r="G5" s="28"/>
      <c r="H5" s="28" t="s">
        <v>2</v>
      </c>
      <c r="I5" s="28"/>
      <c r="J5" s="28"/>
    </row>
    <row r="6" spans="1:10" x14ac:dyDescent="0.25">
      <c r="A6" s="28"/>
      <c r="B6" s="26"/>
      <c r="C6" s="26"/>
      <c r="D6" s="28" t="s">
        <v>1</v>
      </c>
      <c r="E6" s="28"/>
      <c r="F6" s="28"/>
      <c r="G6" s="28"/>
      <c r="H6" s="28" t="s">
        <v>3</v>
      </c>
      <c r="I6" s="28"/>
      <c r="J6" s="28"/>
    </row>
    <row r="7" spans="1:10" x14ac:dyDescent="0.25">
      <c r="A7" s="28"/>
      <c r="B7" s="26"/>
      <c r="C7" s="26"/>
      <c r="D7" s="34"/>
      <c r="E7" s="34"/>
      <c r="F7" s="34"/>
      <c r="G7" s="34"/>
      <c r="H7" s="34"/>
      <c r="I7" s="34"/>
      <c r="J7" s="34"/>
    </row>
    <row r="8" spans="1:10" ht="86.25" customHeight="1" x14ac:dyDescent="0.25">
      <c r="A8" s="28"/>
      <c r="B8" s="27"/>
      <c r="C8" s="27"/>
      <c r="D8" s="25" t="s">
        <v>4</v>
      </c>
      <c r="E8" s="25" t="s">
        <v>22</v>
      </c>
      <c r="F8" s="32" t="s">
        <v>5</v>
      </c>
      <c r="G8" s="28" t="s">
        <v>6</v>
      </c>
      <c r="H8" s="25" t="s">
        <v>19</v>
      </c>
      <c r="I8" s="25" t="s">
        <v>20</v>
      </c>
      <c r="J8" s="25" t="s">
        <v>21</v>
      </c>
    </row>
    <row r="9" spans="1:10" ht="16.5" customHeight="1" x14ac:dyDescent="0.25">
      <c r="A9" s="28"/>
      <c r="B9" s="5"/>
      <c r="C9" s="5"/>
      <c r="D9" s="27"/>
      <c r="E9" s="27"/>
      <c r="F9" s="33"/>
      <c r="G9" s="28"/>
      <c r="H9" s="27"/>
      <c r="I9" s="27"/>
      <c r="J9" s="27"/>
    </row>
    <row r="10" spans="1:10" x14ac:dyDescent="0.25">
      <c r="A10" s="6">
        <v>1</v>
      </c>
      <c r="B10" s="6">
        <v>2</v>
      </c>
      <c r="C10" s="6">
        <v>3</v>
      </c>
      <c r="D10" s="6">
        <v>4</v>
      </c>
      <c r="E10" s="6">
        <v>5</v>
      </c>
      <c r="F10" s="7">
        <v>6</v>
      </c>
      <c r="G10" s="6">
        <v>7</v>
      </c>
      <c r="H10" s="6">
        <v>8</v>
      </c>
      <c r="I10" s="6">
        <v>9</v>
      </c>
      <c r="J10" s="6">
        <v>10</v>
      </c>
    </row>
    <row r="11" spans="1:10" x14ac:dyDescent="0.25">
      <c r="A11" s="25" t="s">
        <v>29</v>
      </c>
      <c r="B11" s="28" t="s">
        <v>55</v>
      </c>
      <c r="C11" s="8" t="s">
        <v>7</v>
      </c>
      <c r="D11" s="6" t="s">
        <v>8</v>
      </c>
      <c r="E11" s="6" t="s">
        <v>9</v>
      </c>
      <c r="F11" s="7" t="s">
        <v>10</v>
      </c>
      <c r="G11" s="6" t="s">
        <v>9</v>
      </c>
      <c r="H11" s="9">
        <f>H12+H16</f>
        <v>771705.87699999998</v>
      </c>
      <c r="I11" s="9">
        <f>I12+I16</f>
        <v>875852.91492000013</v>
      </c>
      <c r="J11" s="9">
        <f>J12+J16</f>
        <v>869592.90464000008</v>
      </c>
    </row>
    <row r="12" spans="1:10" x14ac:dyDescent="0.25">
      <c r="A12" s="29"/>
      <c r="B12" s="28"/>
      <c r="C12" s="25" t="s">
        <v>31</v>
      </c>
      <c r="D12" s="28">
        <v>902</v>
      </c>
      <c r="E12" s="39" t="s">
        <v>9</v>
      </c>
      <c r="F12" s="39" t="s">
        <v>10</v>
      </c>
      <c r="G12" s="28" t="s">
        <v>9</v>
      </c>
      <c r="H12" s="38">
        <f>H18+H39+H48+H56+H58</f>
        <v>771705.87699999998</v>
      </c>
      <c r="I12" s="38">
        <f>I18+I39+I48+I56+I58</f>
        <v>875852.91492000013</v>
      </c>
      <c r="J12" s="38">
        <f>J18+J39+J48+J56+J58</f>
        <v>869592.90464000008</v>
      </c>
    </row>
    <row r="13" spans="1:10" x14ac:dyDescent="0.25">
      <c r="A13" s="29"/>
      <c r="B13" s="28"/>
      <c r="C13" s="26"/>
      <c r="D13" s="28"/>
      <c r="E13" s="39"/>
      <c r="F13" s="39"/>
      <c r="G13" s="28"/>
      <c r="H13" s="38"/>
      <c r="I13" s="38"/>
      <c r="J13" s="38"/>
    </row>
    <row r="14" spans="1:10" x14ac:dyDescent="0.25">
      <c r="A14" s="29"/>
      <c r="B14" s="28"/>
      <c r="C14" s="26"/>
      <c r="D14" s="28"/>
      <c r="E14" s="39"/>
      <c r="F14" s="39"/>
      <c r="G14" s="28"/>
      <c r="H14" s="38"/>
      <c r="I14" s="38"/>
      <c r="J14" s="38"/>
    </row>
    <row r="15" spans="1:10" x14ac:dyDescent="0.25">
      <c r="A15" s="29"/>
      <c r="B15" s="28"/>
      <c r="C15" s="27"/>
      <c r="D15" s="28"/>
      <c r="E15" s="39"/>
      <c r="F15" s="39"/>
      <c r="G15" s="28"/>
      <c r="H15" s="38"/>
      <c r="I15" s="38"/>
      <c r="J15" s="38"/>
    </row>
    <row r="16" spans="1:10" x14ac:dyDescent="0.25">
      <c r="A16" s="29"/>
      <c r="B16" s="28"/>
      <c r="C16" s="10" t="s">
        <v>11</v>
      </c>
      <c r="D16" s="6">
        <v>901</v>
      </c>
      <c r="E16" s="7" t="s">
        <v>9</v>
      </c>
      <c r="F16" s="7" t="s">
        <v>10</v>
      </c>
      <c r="G16" s="6" t="s">
        <v>9</v>
      </c>
      <c r="H16" s="3">
        <v>0</v>
      </c>
      <c r="I16" s="3">
        <v>0</v>
      </c>
      <c r="J16" s="3">
        <v>0</v>
      </c>
    </row>
    <row r="17" spans="1:12" x14ac:dyDescent="0.25">
      <c r="A17" s="30"/>
      <c r="B17" s="28"/>
      <c r="C17" s="11" t="s">
        <v>12</v>
      </c>
      <c r="D17" s="6">
        <v>902</v>
      </c>
      <c r="E17" s="7" t="s">
        <v>9</v>
      </c>
      <c r="F17" s="7" t="s">
        <v>10</v>
      </c>
      <c r="G17" s="6" t="s">
        <v>9</v>
      </c>
      <c r="H17" s="3">
        <v>0</v>
      </c>
      <c r="I17" s="3">
        <v>0</v>
      </c>
      <c r="J17" s="3">
        <v>0</v>
      </c>
    </row>
    <row r="18" spans="1:12" x14ac:dyDescent="0.25">
      <c r="A18" s="25" t="s">
        <v>30</v>
      </c>
      <c r="B18" s="25" t="s">
        <v>37</v>
      </c>
      <c r="C18" s="8" t="s">
        <v>13</v>
      </c>
      <c r="D18" s="8">
        <v>902</v>
      </c>
      <c r="E18" s="12" t="s">
        <v>14</v>
      </c>
      <c r="F18" s="12" t="s">
        <v>14</v>
      </c>
      <c r="G18" s="8" t="s">
        <v>14</v>
      </c>
      <c r="H18" s="9">
        <f>H19+H20+H21+H22+H23+H24+H25+H26+H27+H28+H29+H31+H32+H33+H34+H35+H36+H37+H38+H30</f>
        <v>542557.74100000004</v>
      </c>
      <c r="I18" s="9">
        <f t="shared" ref="I18:J18" si="0">I19+I20+I21+I22+I23+I24+I25+I26+I27+I28+I29+I31+I32+I33+I34+I35+I36+I37+I38+I30</f>
        <v>625311.83874000004</v>
      </c>
      <c r="J18" s="9">
        <f t="shared" si="0"/>
        <v>619933.20967000013</v>
      </c>
    </row>
    <row r="19" spans="1:12" ht="15" customHeight="1" x14ac:dyDescent="0.25">
      <c r="A19" s="26"/>
      <c r="B19" s="26"/>
      <c r="C19" s="22" t="s">
        <v>51</v>
      </c>
      <c r="D19" s="6">
        <v>902</v>
      </c>
      <c r="E19" s="7" t="s">
        <v>23</v>
      </c>
      <c r="F19" s="7" t="s">
        <v>39</v>
      </c>
      <c r="G19" s="6">
        <v>612</v>
      </c>
      <c r="H19" s="3">
        <v>8950</v>
      </c>
      <c r="I19" s="2">
        <v>8654.7000000000007</v>
      </c>
      <c r="J19" s="2">
        <v>8582.4968499999995</v>
      </c>
      <c r="K19" s="35"/>
      <c r="L19" s="37"/>
    </row>
    <row r="20" spans="1:12" ht="16.5" customHeight="1" x14ac:dyDescent="0.25">
      <c r="A20" s="26"/>
      <c r="B20" s="26"/>
      <c r="C20" s="22" t="s">
        <v>52</v>
      </c>
      <c r="D20" s="6">
        <v>902</v>
      </c>
      <c r="E20" s="19" t="s">
        <v>23</v>
      </c>
      <c r="F20" s="7" t="s">
        <v>40</v>
      </c>
      <c r="G20" s="6">
        <v>611</v>
      </c>
      <c r="H20" s="3">
        <v>500</v>
      </c>
      <c r="I20" s="2">
        <v>500</v>
      </c>
      <c r="J20" s="2">
        <v>500</v>
      </c>
      <c r="K20" s="35"/>
      <c r="L20" s="36"/>
    </row>
    <row r="21" spans="1:12" ht="16.5" customHeight="1" x14ac:dyDescent="0.25">
      <c r="A21" s="26"/>
      <c r="B21" s="26"/>
      <c r="C21" s="22" t="s">
        <v>54</v>
      </c>
      <c r="D21" s="6">
        <v>902</v>
      </c>
      <c r="E21" s="19" t="s">
        <v>23</v>
      </c>
      <c r="F21" s="7" t="s">
        <v>41</v>
      </c>
      <c r="G21" s="6">
        <v>611</v>
      </c>
      <c r="H21" s="3">
        <v>37049.351999999999</v>
      </c>
      <c r="I21" s="2">
        <v>43276.033990000004</v>
      </c>
      <c r="J21" s="2">
        <v>42902.163690000001</v>
      </c>
    </row>
    <row r="22" spans="1:12" ht="16.5" customHeight="1" x14ac:dyDescent="0.25">
      <c r="A22" s="26"/>
      <c r="B22" s="26"/>
      <c r="C22" s="22" t="s">
        <v>54</v>
      </c>
      <c r="D22" s="6">
        <v>902</v>
      </c>
      <c r="E22" s="19" t="s">
        <v>23</v>
      </c>
      <c r="F22" s="19" t="s">
        <v>41</v>
      </c>
      <c r="G22" s="6">
        <v>612</v>
      </c>
      <c r="H22" s="3">
        <v>24627.579000000002</v>
      </c>
      <c r="I22" s="2">
        <v>19013.193759999998</v>
      </c>
      <c r="J22" s="2">
        <v>18981.90309</v>
      </c>
    </row>
    <row r="23" spans="1:12" ht="16.5" customHeight="1" x14ac:dyDescent="0.25">
      <c r="A23" s="26"/>
      <c r="B23" s="26"/>
      <c r="C23" s="22" t="s">
        <v>54</v>
      </c>
      <c r="D23" s="6">
        <v>902</v>
      </c>
      <c r="E23" s="19" t="s">
        <v>23</v>
      </c>
      <c r="F23" s="7" t="s">
        <v>42</v>
      </c>
      <c r="G23" s="6">
        <v>611</v>
      </c>
      <c r="H23" s="3">
        <v>61121.048999999999</v>
      </c>
      <c r="I23" s="2">
        <v>75565.371039999998</v>
      </c>
      <c r="J23" s="2">
        <v>75565.370559999996</v>
      </c>
    </row>
    <row r="24" spans="1:12" ht="16.5" customHeight="1" x14ac:dyDescent="0.25">
      <c r="A24" s="26"/>
      <c r="B24" s="26"/>
      <c r="C24" s="22" t="s">
        <v>54</v>
      </c>
      <c r="D24" s="17">
        <v>902</v>
      </c>
      <c r="E24" s="19" t="s">
        <v>23</v>
      </c>
      <c r="F24" s="19" t="s">
        <v>43</v>
      </c>
      <c r="G24" s="17">
        <v>611</v>
      </c>
      <c r="H24" s="18">
        <v>21550.7</v>
      </c>
      <c r="I24" s="2">
        <v>39621.905409999999</v>
      </c>
      <c r="J24" s="2">
        <v>34814.141199999998</v>
      </c>
    </row>
    <row r="25" spans="1:12" ht="16.5" customHeight="1" x14ac:dyDescent="0.25">
      <c r="A25" s="26"/>
      <c r="B25" s="26"/>
      <c r="C25" s="22" t="s">
        <v>54</v>
      </c>
      <c r="D25" s="17">
        <v>902</v>
      </c>
      <c r="E25" s="19" t="s">
        <v>23</v>
      </c>
      <c r="F25" s="19" t="s">
        <v>43</v>
      </c>
      <c r="G25" s="17">
        <v>612</v>
      </c>
      <c r="H25" s="18">
        <v>6684.8580000000002</v>
      </c>
      <c r="I25" s="2">
        <v>5118.3915399999996</v>
      </c>
      <c r="J25" s="2">
        <v>5118.3915399999996</v>
      </c>
    </row>
    <row r="26" spans="1:12" ht="16.5" customHeight="1" x14ac:dyDescent="0.25">
      <c r="A26" s="26"/>
      <c r="B26" s="26"/>
      <c r="C26" s="22" t="s">
        <v>53</v>
      </c>
      <c r="D26" s="17">
        <v>902</v>
      </c>
      <c r="E26" s="19" t="s">
        <v>44</v>
      </c>
      <c r="F26" s="19" t="s">
        <v>45</v>
      </c>
      <c r="G26" s="17">
        <v>111</v>
      </c>
      <c r="H26" s="18">
        <v>375.95299999999997</v>
      </c>
      <c r="I26" s="2">
        <v>231.97</v>
      </c>
      <c r="J26" s="2">
        <v>231.67</v>
      </c>
    </row>
    <row r="27" spans="1:12" ht="16.5" customHeight="1" x14ac:dyDescent="0.25">
      <c r="A27" s="26"/>
      <c r="B27" s="26"/>
      <c r="C27" s="22" t="s">
        <v>53</v>
      </c>
      <c r="D27" s="17">
        <v>902</v>
      </c>
      <c r="E27" s="19" t="s">
        <v>44</v>
      </c>
      <c r="F27" s="19" t="s">
        <v>45</v>
      </c>
      <c r="G27" s="17">
        <v>112</v>
      </c>
      <c r="H27" s="18">
        <v>21.998000000000001</v>
      </c>
      <c r="I27" s="2">
        <v>21.998000000000001</v>
      </c>
      <c r="J27" s="2">
        <v>2</v>
      </c>
    </row>
    <row r="28" spans="1:12" ht="16.5" customHeight="1" x14ac:dyDescent="0.25">
      <c r="A28" s="26"/>
      <c r="B28" s="26"/>
      <c r="C28" s="22" t="s">
        <v>53</v>
      </c>
      <c r="D28" s="17">
        <v>902</v>
      </c>
      <c r="E28" s="19" t="s">
        <v>44</v>
      </c>
      <c r="F28" s="19" t="s">
        <v>45</v>
      </c>
      <c r="G28" s="17">
        <v>119</v>
      </c>
      <c r="H28" s="18">
        <v>112.819</v>
      </c>
      <c r="I28" s="2">
        <v>62.783000000000001</v>
      </c>
      <c r="J28" s="2">
        <v>62.782580000000003</v>
      </c>
    </row>
    <row r="29" spans="1:12" ht="16.5" customHeight="1" x14ac:dyDescent="0.25">
      <c r="A29" s="26"/>
      <c r="B29" s="26"/>
      <c r="C29" s="22" t="s">
        <v>53</v>
      </c>
      <c r="D29" s="17">
        <v>902</v>
      </c>
      <c r="E29" s="19" t="s">
        <v>44</v>
      </c>
      <c r="F29" s="19" t="s">
        <v>45</v>
      </c>
      <c r="G29" s="17">
        <v>244</v>
      </c>
      <c r="H29" s="18">
        <v>218.01300000000001</v>
      </c>
      <c r="I29" s="2">
        <v>218.01300000000001</v>
      </c>
      <c r="J29" s="2">
        <v>218.01300000000001</v>
      </c>
    </row>
    <row r="30" spans="1:12" ht="16.5" customHeight="1" x14ac:dyDescent="0.25">
      <c r="A30" s="26"/>
      <c r="B30" s="26"/>
      <c r="C30" s="22" t="s">
        <v>53</v>
      </c>
      <c r="D30" s="17">
        <v>902</v>
      </c>
      <c r="E30" s="19" t="s">
        <v>44</v>
      </c>
      <c r="F30" s="19" t="s">
        <v>45</v>
      </c>
      <c r="G30" s="17">
        <v>350</v>
      </c>
      <c r="H30" s="18">
        <v>0</v>
      </c>
      <c r="I30" s="2">
        <v>194.01900000000001</v>
      </c>
      <c r="J30" s="2">
        <v>194</v>
      </c>
    </row>
    <row r="31" spans="1:12" ht="16.5" customHeight="1" x14ac:dyDescent="0.25">
      <c r="A31" s="26"/>
      <c r="B31" s="26"/>
      <c r="C31" s="22" t="s">
        <v>54</v>
      </c>
      <c r="D31" s="17">
        <v>902</v>
      </c>
      <c r="E31" s="19" t="s">
        <v>23</v>
      </c>
      <c r="F31" s="19" t="s">
        <v>46</v>
      </c>
      <c r="G31" s="17">
        <v>611</v>
      </c>
      <c r="H31" s="18">
        <v>1167.67</v>
      </c>
      <c r="I31" s="2">
        <v>615.29999999999995</v>
      </c>
      <c r="J31" s="2">
        <v>615.29999999999995</v>
      </c>
    </row>
    <row r="32" spans="1:12" ht="16.5" customHeight="1" x14ac:dyDescent="0.25">
      <c r="A32" s="26"/>
      <c r="B32" s="26"/>
      <c r="C32" s="22" t="s">
        <v>54</v>
      </c>
      <c r="D32" s="17">
        <v>902</v>
      </c>
      <c r="E32" s="19" t="s">
        <v>28</v>
      </c>
      <c r="F32" s="19" t="s">
        <v>47</v>
      </c>
      <c r="G32" s="17">
        <v>611</v>
      </c>
      <c r="H32" s="18">
        <v>33743.550000000003</v>
      </c>
      <c r="I32" s="2">
        <v>35743.550000000003</v>
      </c>
      <c r="J32" s="2">
        <v>35743.550000000003</v>
      </c>
    </row>
    <row r="33" spans="1:11" ht="16.5" customHeight="1" x14ac:dyDescent="0.25">
      <c r="A33" s="26"/>
      <c r="B33" s="26"/>
      <c r="C33" s="22" t="s">
        <v>54</v>
      </c>
      <c r="D33" s="17">
        <v>902</v>
      </c>
      <c r="E33" s="19" t="s">
        <v>27</v>
      </c>
      <c r="F33" s="19" t="s">
        <v>56</v>
      </c>
      <c r="G33" s="17">
        <v>323</v>
      </c>
      <c r="H33" s="18">
        <v>5768.89</v>
      </c>
      <c r="I33" s="2">
        <v>4800</v>
      </c>
      <c r="J33" s="2">
        <v>4800</v>
      </c>
    </row>
    <row r="34" spans="1:11" ht="16.5" customHeight="1" x14ac:dyDescent="0.25">
      <c r="A34" s="26"/>
      <c r="B34" s="26"/>
      <c r="C34" s="22" t="s">
        <v>54</v>
      </c>
      <c r="D34" s="17">
        <v>902</v>
      </c>
      <c r="E34" s="19" t="s">
        <v>23</v>
      </c>
      <c r="F34" s="19" t="s">
        <v>48</v>
      </c>
      <c r="G34" s="17">
        <v>611</v>
      </c>
      <c r="H34" s="18">
        <v>301968.76</v>
      </c>
      <c r="I34" s="2">
        <v>352280.58</v>
      </c>
      <c r="J34" s="2">
        <v>352280.58</v>
      </c>
    </row>
    <row r="35" spans="1:11" ht="16.5" customHeight="1" x14ac:dyDescent="0.25">
      <c r="A35" s="26"/>
      <c r="B35" s="26"/>
      <c r="C35" s="22" t="s">
        <v>54</v>
      </c>
      <c r="D35" s="6">
        <v>902</v>
      </c>
      <c r="E35" s="19" t="s">
        <v>23</v>
      </c>
      <c r="F35" s="7" t="s">
        <v>48</v>
      </c>
      <c r="G35" s="6">
        <v>244</v>
      </c>
      <c r="H35" s="3">
        <v>3641.81</v>
      </c>
      <c r="I35" s="2">
        <v>3641.81</v>
      </c>
      <c r="J35" s="2">
        <v>3641.4181100000001</v>
      </c>
      <c r="K35" s="4"/>
    </row>
    <row r="36" spans="1:11" ht="19.5" customHeight="1" x14ac:dyDescent="0.25">
      <c r="A36" s="26"/>
      <c r="B36" s="26"/>
      <c r="C36" s="22" t="s">
        <v>54</v>
      </c>
      <c r="D36" s="17">
        <v>902</v>
      </c>
      <c r="E36" s="19" t="s">
        <v>23</v>
      </c>
      <c r="F36" s="19" t="s">
        <v>49</v>
      </c>
      <c r="G36" s="17">
        <v>611</v>
      </c>
      <c r="H36" s="18">
        <v>819.25</v>
      </c>
      <c r="I36" s="2">
        <v>2870.62</v>
      </c>
      <c r="J36" s="2">
        <v>2870.62</v>
      </c>
      <c r="K36" s="4"/>
    </row>
    <row r="37" spans="1:11" ht="19.5" customHeight="1" x14ac:dyDescent="0.25">
      <c r="A37" s="26"/>
      <c r="B37" s="26"/>
      <c r="C37" s="22" t="s">
        <v>54</v>
      </c>
      <c r="D37" s="17">
        <v>902</v>
      </c>
      <c r="E37" s="19" t="s">
        <v>23</v>
      </c>
      <c r="F37" s="19" t="s">
        <v>50</v>
      </c>
      <c r="G37" s="17">
        <v>611</v>
      </c>
      <c r="H37" s="18">
        <v>5737.31</v>
      </c>
      <c r="I37" s="2">
        <v>5381.6</v>
      </c>
      <c r="J37" s="2">
        <v>5311.8146699999998</v>
      </c>
      <c r="K37" s="4"/>
    </row>
    <row r="38" spans="1:11" ht="19.5" customHeight="1" x14ac:dyDescent="0.25">
      <c r="A38" s="27"/>
      <c r="B38" s="27"/>
      <c r="C38" s="22" t="s">
        <v>54</v>
      </c>
      <c r="D38" s="17">
        <v>902</v>
      </c>
      <c r="E38" s="19" t="s">
        <v>23</v>
      </c>
      <c r="F38" s="19" t="s">
        <v>50</v>
      </c>
      <c r="G38" s="17">
        <v>612</v>
      </c>
      <c r="H38" s="18">
        <v>28498.18</v>
      </c>
      <c r="I38" s="2">
        <v>27500</v>
      </c>
      <c r="J38" s="2">
        <v>27496.99438</v>
      </c>
      <c r="K38" s="4"/>
    </row>
    <row r="39" spans="1:11" x14ac:dyDescent="0.25">
      <c r="A39" s="25" t="s">
        <v>63</v>
      </c>
      <c r="B39" s="25" t="s">
        <v>57</v>
      </c>
      <c r="C39" s="8" t="s">
        <v>13</v>
      </c>
      <c r="D39" s="8">
        <v>902</v>
      </c>
      <c r="E39" s="12" t="s">
        <v>25</v>
      </c>
      <c r="F39" s="12" t="s">
        <v>14</v>
      </c>
      <c r="G39" s="8" t="s">
        <v>14</v>
      </c>
      <c r="H39" s="9">
        <f>H40+H41+H42+H43+H44+H45+H46+H47</f>
        <v>178275.804</v>
      </c>
      <c r="I39" s="9">
        <f t="shared" ref="I39:J39" si="1">I40+I41+I42+I43+I44+I45+I46+I47</f>
        <v>203195.60683999996</v>
      </c>
      <c r="J39" s="9">
        <f t="shared" si="1"/>
        <v>202979.71705999997</v>
      </c>
    </row>
    <row r="40" spans="1:11" ht="15" customHeight="1" x14ac:dyDescent="0.25">
      <c r="A40" s="26"/>
      <c r="B40" s="26"/>
      <c r="C40" s="22" t="s">
        <v>64</v>
      </c>
      <c r="D40" s="6">
        <v>902</v>
      </c>
      <c r="E40" s="7" t="s">
        <v>25</v>
      </c>
      <c r="F40" s="7" t="s">
        <v>38</v>
      </c>
      <c r="G40" s="6">
        <v>612</v>
      </c>
      <c r="H40" s="3">
        <v>3500</v>
      </c>
      <c r="I40" s="2">
        <v>1998</v>
      </c>
      <c r="J40" s="2">
        <v>1998</v>
      </c>
    </row>
    <row r="41" spans="1:11" x14ac:dyDescent="0.25">
      <c r="A41" s="26"/>
      <c r="B41" s="26"/>
      <c r="C41" s="22" t="s">
        <v>66</v>
      </c>
      <c r="D41" s="6">
        <v>902</v>
      </c>
      <c r="E41" s="19" t="s">
        <v>25</v>
      </c>
      <c r="F41" s="7" t="s">
        <v>58</v>
      </c>
      <c r="G41" s="6">
        <v>611</v>
      </c>
      <c r="H41" s="3">
        <v>23406.485000000001</v>
      </c>
      <c r="I41" s="2">
        <v>9377.8009700000002</v>
      </c>
      <c r="J41" s="2">
        <v>9377.8009700000002</v>
      </c>
    </row>
    <row r="42" spans="1:11" x14ac:dyDescent="0.25">
      <c r="A42" s="26"/>
      <c r="B42" s="26"/>
      <c r="C42" s="22" t="s">
        <v>66</v>
      </c>
      <c r="D42" s="6">
        <v>902</v>
      </c>
      <c r="E42" s="19" t="s">
        <v>25</v>
      </c>
      <c r="F42" s="19" t="s">
        <v>58</v>
      </c>
      <c r="G42" s="6">
        <v>612</v>
      </c>
      <c r="H42" s="3">
        <v>6327.3130000000001</v>
      </c>
      <c r="I42" s="2">
        <v>2933.6581700000002</v>
      </c>
      <c r="J42" s="2">
        <v>2933.6581700000002</v>
      </c>
    </row>
    <row r="43" spans="1:11" x14ac:dyDescent="0.25">
      <c r="A43" s="26"/>
      <c r="B43" s="26"/>
      <c r="C43" s="22" t="s">
        <v>66</v>
      </c>
      <c r="D43" s="6">
        <v>902</v>
      </c>
      <c r="E43" s="19" t="s">
        <v>25</v>
      </c>
      <c r="F43" s="19" t="s">
        <v>59</v>
      </c>
      <c r="G43" s="6">
        <v>611</v>
      </c>
      <c r="H43" s="3">
        <v>93779.745999999999</v>
      </c>
      <c r="I43" s="2">
        <v>132963.56297999999</v>
      </c>
      <c r="J43" s="2">
        <v>132963.56297999999</v>
      </c>
    </row>
    <row r="44" spans="1:11" x14ac:dyDescent="0.25">
      <c r="A44" s="26"/>
      <c r="B44" s="26"/>
      <c r="C44" s="22" t="s">
        <v>66</v>
      </c>
      <c r="D44" s="6">
        <v>902</v>
      </c>
      <c r="E44" s="19" t="s">
        <v>25</v>
      </c>
      <c r="F44" s="19" t="s">
        <v>60</v>
      </c>
      <c r="G44" s="6">
        <v>611</v>
      </c>
      <c r="H44" s="3">
        <v>7128.085</v>
      </c>
      <c r="I44" s="2">
        <v>11163.636420000001</v>
      </c>
      <c r="J44" s="2">
        <v>10987.621639999999</v>
      </c>
    </row>
    <row r="45" spans="1:11" x14ac:dyDescent="0.25">
      <c r="A45" s="26"/>
      <c r="B45" s="26"/>
      <c r="C45" s="22" t="s">
        <v>66</v>
      </c>
      <c r="D45" s="6">
        <v>902</v>
      </c>
      <c r="E45" s="19" t="s">
        <v>25</v>
      </c>
      <c r="F45" s="19" t="s">
        <v>60</v>
      </c>
      <c r="G45" s="6">
        <v>611</v>
      </c>
      <c r="H45" s="3">
        <v>2350.2950000000001</v>
      </c>
      <c r="I45" s="2">
        <v>2214.2383</v>
      </c>
      <c r="J45" s="2">
        <v>2214.2383</v>
      </c>
    </row>
    <row r="46" spans="1:11" x14ac:dyDescent="0.25">
      <c r="A46" s="26"/>
      <c r="B46" s="26"/>
      <c r="C46" s="22" t="s">
        <v>65</v>
      </c>
      <c r="D46" s="6">
        <v>902</v>
      </c>
      <c r="E46" s="19" t="s">
        <v>25</v>
      </c>
      <c r="F46" s="7" t="s">
        <v>61</v>
      </c>
      <c r="G46" s="6">
        <v>244</v>
      </c>
      <c r="H46" s="3">
        <v>1000</v>
      </c>
      <c r="I46" s="2">
        <v>1000</v>
      </c>
      <c r="J46" s="2">
        <v>960.125</v>
      </c>
    </row>
    <row r="47" spans="1:11" ht="18.75" customHeight="1" x14ac:dyDescent="0.25">
      <c r="A47" s="26"/>
      <c r="B47" s="26"/>
      <c r="C47" s="22" t="s">
        <v>66</v>
      </c>
      <c r="D47" s="6">
        <v>902</v>
      </c>
      <c r="E47" s="19" t="s">
        <v>25</v>
      </c>
      <c r="F47" s="7" t="s">
        <v>62</v>
      </c>
      <c r="G47" s="6">
        <v>611</v>
      </c>
      <c r="H47" s="3">
        <v>40783.879999999997</v>
      </c>
      <c r="I47" s="2">
        <v>41544.71</v>
      </c>
      <c r="J47" s="2">
        <v>41544.71</v>
      </c>
    </row>
    <row r="48" spans="1:11" ht="15" customHeight="1" x14ac:dyDescent="0.25">
      <c r="A48" s="25" t="s">
        <v>67</v>
      </c>
      <c r="B48" s="25" t="s">
        <v>71</v>
      </c>
      <c r="C48" s="8" t="s">
        <v>13</v>
      </c>
      <c r="D48" s="8">
        <v>902</v>
      </c>
      <c r="E48" s="12" t="s">
        <v>24</v>
      </c>
      <c r="F48" s="12" t="s">
        <v>14</v>
      </c>
      <c r="G48" s="8" t="s">
        <v>14</v>
      </c>
      <c r="H48" s="9">
        <f>H49+H50+H51+H52+H53+H54+H55</f>
        <v>18241.114999999998</v>
      </c>
      <c r="I48" s="9">
        <f t="shared" ref="I48:J48" si="2">I49+I50+I51+I52+I53+I54+I55</f>
        <v>15441.74152</v>
      </c>
      <c r="J48" s="9">
        <f t="shared" si="2"/>
        <v>14776.25043</v>
      </c>
    </row>
    <row r="49" spans="1:11" ht="18.75" customHeight="1" x14ac:dyDescent="0.25">
      <c r="A49" s="26"/>
      <c r="B49" s="26"/>
      <c r="C49" s="22" t="s">
        <v>70</v>
      </c>
      <c r="D49" s="6">
        <v>902</v>
      </c>
      <c r="E49" s="7" t="s">
        <v>24</v>
      </c>
      <c r="F49" s="7" t="s">
        <v>88</v>
      </c>
      <c r="G49" s="6">
        <v>611</v>
      </c>
      <c r="H49" s="3">
        <v>1156.4490000000001</v>
      </c>
      <c r="I49" s="3">
        <v>2649.8490000000002</v>
      </c>
      <c r="J49" s="3">
        <v>2649.8490000000002</v>
      </c>
    </row>
    <row r="50" spans="1:11" ht="14.25" customHeight="1" x14ac:dyDescent="0.25">
      <c r="A50" s="26"/>
      <c r="B50" s="26"/>
      <c r="C50" s="22" t="s">
        <v>70</v>
      </c>
      <c r="D50" s="17">
        <v>902</v>
      </c>
      <c r="E50" s="19" t="s">
        <v>24</v>
      </c>
      <c r="F50" s="19" t="s">
        <v>88</v>
      </c>
      <c r="G50" s="17">
        <v>612</v>
      </c>
      <c r="H50" s="18">
        <v>70.766000000000005</v>
      </c>
      <c r="I50" s="18">
        <v>62.38532</v>
      </c>
      <c r="J50" s="18">
        <v>62.38532</v>
      </c>
    </row>
    <row r="51" spans="1:11" ht="13.5" customHeight="1" x14ac:dyDescent="0.25">
      <c r="A51" s="26"/>
      <c r="B51" s="26"/>
      <c r="C51" s="22" t="s">
        <v>70</v>
      </c>
      <c r="D51" s="17">
        <v>902</v>
      </c>
      <c r="E51" s="19" t="s">
        <v>24</v>
      </c>
      <c r="F51" s="19" t="s">
        <v>87</v>
      </c>
      <c r="G51" s="17">
        <v>611</v>
      </c>
      <c r="H51" s="18">
        <v>7694.3630000000003</v>
      </c>
      <c r="I51" s="18">
        <v>3423.9083999999998</v>
      </c>
      <c r="J51" s="18">
        <v>3423.9083999999998</v>
      </c>
    </row>
    <row r="52" spans="1:11" ht="18" customHeight="1" x14ac:dyDescent="0.25">
      <c r="A52" s="26"/>
      <c r="B52" s="26"/>
      <c r="C52" s="22" t="s">
        <v>70</v>
      </c>
      <c r="D52" s="17">
        <v>902</v>
      </c>
      <c r="E52" s="19" t="s">
        <v>24</v>
      </c>
      <c r="F52" s="19" t="s">
        <v>68</v>
      </c>
      <c r="G52" s="17">
        <v>611</v>
      </c>
      <c r="H52" s="18">
        <v>258.44499999999999</v>
      </c>
      <c r="I52" s="18">
        <v>374.55671999999998</v>
      </c>
      <c r="J52" s="18">
        <v>374.55671999999998</v>
      </c>
    </row>
    <row r="53" spans="1:11" ht="18" customHeight="1" x14ac:dyDescent="0.25">
      <c r="A53" s="26"/>
      <c r="B53" s="26"/>
      <c r="C53" s="22" t="s">
        <v>70</v>
      </c>
      <c r="D53" s="17">
        <v>902</v>
      </c>
      <c r="E53" s="19" t="s">
        <v>24</v>
      </c>
      <c r="F53" s="19" t="s">
        <v>68</v>
      </c>
      <c r="G53" s="17">
        <v>612</v>
      </c>
      <c r="H53" s="18">
        <v>98.281999999999996</v>
      </c>
      <c r="I53" s="18">
        <v>111.61666</v>
      </c>
      <c r="J53" s="18">
        <v>111.61666</v>
      </c>
    </row>
    <row r="54" spans="1:11" ht="18" customHeight="1" x14ac:dyDescent="0.25">
      <c r="A54" s="26"/>
      <c r="B54" s="26"/>
      <c r="C54" s="22" t="s">
        <v>70</v>
      </c>
      <c r="D54" s="17">
        <v>902</v>
      </c>
      <c r="E54" s="19" t="s">
        <v>24</v>
      </c>
      <c r="F54" s="19" t="s">
        <v>69</v>
      </c>
      <c r="G54" s="17">
        <v>611</v>
      </c>
      <c r="H54" s="18">
        <v>4558.4799999999996</v>
      </c>
      <c r="I54" s="18">
        <v>4285.9554200000002</v>
      </c>
      <c r="J54" s="18">
        <v>3620.4643299999998</v>
      </c>
    </row>
    <row r="55" spans="1:11" ht="18" customHeight="1" x14ac:dyDescent="0.25">
      <c r="A55" s="27"/>
      <c r="B55" s="27"/>
      <c r="C55" s="22" t="s">
        <v>70</v>
      </c>
      <c r="D55" s="17">
        <v>902</v>
      </c>
      <c r="E55" s="19" t="s">
        <v>24</v>
      </c>
      <c r="F55" s="19" t="s">
        <v>69</v>
      </c>
      <c r="G55" s="17">
        <v>611</v>
      </c>
      <c r="H55" s="18">
        <v>4404.33</v>
      </c>
      <c r="I55" s="18">
        <v>4533.47</v>
      </c>
      <c r="J55" s="18">
        <v>4533.47</v>
      </c>
    </row>
    <row r="56" spans="1:11" ht="21" customHeight="1" x14ac:dyDescent="0.25">
      <c r="A56" s="26" t="s">
        <v>74</v>
      </c>
      <c r="B56" s="25" t="s">
        <v>72</v>
      </c>
      <c r="C56" s="8" t="s">
        <v>13</v>
      </c>
      <c r="D56" s="8">
        <v>902</v>
      </c>
      <c r="E56" s="12" t="s">
        <v>15</v>
      </c>
      <c r="F56" s="12" t="s">
        <v>15</v>
      </c>
      <c r="G56" s="8" t="s">
        <v>15</v>
      </c>
      <c r="H56" s="13">
        <f>SUM(H57:H57)</f>
        <v>4000</v>
      </c>
      <c r="I56" s="13">
        <f>SUM(I57:I57)</f>
        <v>3635.5538000000001</v>
      </c>
      <c r="J56" s="13">
        <f>SUM(J57:J57)</f>
        <v>3635.5534600000001</v>
      </c>
      <c r="K56" s="4"/>
    </row>
    <row r="57" spans="1:11" ht="58.5" customHeight="1" x14ac:dyDescent="0.25">
      <c r="A57" s="26"/>
      <c r="B57" s="26"/>
      <c r="C57" s="23" t="s">
        <v>75</v>
      </c>
      <c r="D57" s="6">
        <v>902</v>
      </c>
      <c r="E57" s="7" t="s">
        <v>26</v>
      </c>
      <c r="F57" s="7" t="s">
        <v>73</v>
      </c>
      <c r="G57" s="6">
        <v>244</v>
      </c>
      <c r="H57" s="2">
        <v>4000</v>
      </c>
      <c r="I57" s="2">
        <v>3635.5538000000001</v>
      </c>
      <c r="J57" s="2">
        <v>3635.5534600000001</v>
      </c>
    </row>
    <row r="58" spans="1:11" ht="23.25" customHeight="1" x14ac:dyDescent="0.25">
      <c r="A58" s="25" t="s">
        <v>82</v>
      </c>
      <c r="B58" s="25" t="s">
        <v>76</v>
      </c>
      <c r="C58" s="8" t="s">
        <v>13</v>
      </c>
      <c r="D58" s="8">
        <v>902</v>
      </c>
      <c r="E58" s="12" t="s">
        <v>14</v>
      </c>
      <c r="F58" s="12" t="s">
        <v>14</v>
      </c>
      <c r="G58" s="8" t="s">
        <v>14</v>
      </c>
      <c r="H58" s="13">
        <f>H59+H60+H61+H63+H62</f>
        <v>28631.217000000001</v>
      </c>
      <c r="I58" s="13">
        <f>I59+I60+I61+I63+I62</f>
        <v>28268.174019999999</v>
      </c>
      <c r="J58" s="13">
        <f>J59+J60+J61+J63+J62</f>
        <v>28268.174019999999</v>
      </c>
    </row>
    <row r="59" spans="1:11" ht="24.75" customHeight="1" x14ac:dyDescent="0.25">
      <c r="A59" s="26"/>
      <c r="B59" s="26"/>
      <c r="C59" s="24" t="s">
        <v>85</v>
      </c>
      <c r="D59" s="17">
        <v>902</v>
      </c>
      <c r="E59" s="19" t="s">
        <v>23</v>
      </c>
      <c r="F59" s="19" t="s">
        <v>77</v>
      </c>
      <c r="G59" s="17">
        <v>611</v>
      </c>
      <c r="H59" s="2">
        <v>5417.1670000000004</v>
      </c>
      <c r="I59" s="2">
        <v>4067.1669999999999</v>
      </c>
      <c r="J59" s="2">
        <v>4067.1669999999999</v>
      </c>
    </row>
    <row r="60" spans="1:11" ht="27.75" customHeight="1" x14ac:dyDescent="0.25">
      <c r="A60" s="26"/>
      <c r="B60" s="26"/>
      <c r="C60" s="24" t="s">
        <v>84</v>
      </c>
      <c r="D60" s="17">
        <v>902</v>
      </c>
      <c r="E60" s="19" t="s">
        <v>23</v>
      </c>
      <c r="F60" s="19" t="s">
        <v>79</v>
      </c>
      <c r="G60" s="17">
        <v>611</v>
      </c>
      <c r="H60" s="2">
        <v>1556.44</v>
      </c>
      <c r="I60" s="2">
        <v>2730.4160200000001</v>
      </c>
      <c r="J60" s="2">
        <v>2730.4160200000001</v>
      </c>
    </row>
    <row r="61" spans="1:11" ht="24.75" customHeight="1" x14ac:dyDescent="0.25">
      <c r="A61" s="26"/>
      <c r="B61" s="26"/>
      <c r="C61" s="24" t="s">
        <v>84</v>
      </c>
      <c r="D61" s="17">
        <v>902</v>
      </c>
      <c r="E61" s="19" t="s">
        <v>23</v>
      </c>
      <c r="F61" s="19" t="s">
        <v>78</v>
      </c>
      <c r="G61" s="17" t="s">
        <v>80</v>
      </c>
      <c r="H61" s="2">
        <v>3631.68</v>
      </c>
      <c r="I61" s="2">
        <v>6370.98</v>
      </c>
      <c r="J61" s="2">
        <v>6370.98</v>
      </c>
    </row>
    <row r="62" spans="1:11" ht="27" customHeight="1" x14ac:dyDescent="0.25">
      <c r="A62" s="26"/>
      <c r="B62" s="26"/>
      <c r="C62" s="24" t="s">
        <v>86</v>
      </c>
      <c r="D62" s="21">
        <v>902</v>
      </c>
      <c r="E62" s="20" t="s">
        <v>23</v>
      </c>
      <c r="F62" s="20" t="s">
        <v>81</v>
      </c>
      <c r="G62" s="21" t="s">
        <v>83</v>
      </c>
      <c r="H62" s="2">
        <v>901.3</v>
      </c>
      <c r="I62" s="2">
        <v>754.98099999999999</v>
      </c>
      <c r="J62" s="2">
        <v>754.98099999999999</v>
      </c>
    </row>
    <row r="63" spans="1:11" ht="22.5" customHeight="1" x14ac:dyDescent="0.25">
      <c r="A63" s="27"/>
      <c r="B63" s="27"/>
      <c r="C63" s="24" t="s">
        <v>86</v>
      </c>
      <c r="D63" s="6">
        <v>902</v>
      </c>
      <c r="E63" s="7" t="s">
        <v>23</v>
      </c>
      <c r="F63" s="7" t="s">
        <v>81</v>
      </c>
      <c r="G63" s="6">
        <v>612</v>
      </c>
      <c r="H63" s="2">
        <v>17124.63</v>
      </c>
      <c r="I63" s="2">
        <v>14344.63</v>
      </c>
      <c r="J63" s="2">
        <v>14344.63</v>
      </c>
    </row>
    <row r="64" spans="1:11" x14ac:dyDescent="0.25">
      <c r="A64" s="14"/>
      <c r="B64" s="14"/>
      <c r="C64" s="14"/>
      <c r="D64" s="14"/>
      <c r="E64" s="14"/>
      <c r="F64" s="15"/>
      <c r="G64" s="14"/>
      <c r="H64" s="14"/>
      <c r="I64" s="14"/>
      <c r="J64" s="14"/>
    </row>
    <row r="65" spans="1:3" ht="18.75" x14ac:dyDescent="0.3">
      <c r="A65" s="16" t="s">
        <v>32</v>
      </c>
      <c r="C65" s="16" t="s">
        <v>33</v>
      </c>
    </row>
    <row r="69" spans="1:3" x14ac:dyDescent="0.25">
      <c r="A69" t="s">
        <v>34</v>
      </c>
    </row>
    <row r="70" spans="1:3" x14ac:dyDescent="0.25">
      <c r="A70" t="s">
        <v>35</v>
      </c>
    </row>
  </sheetData>
  <mergeCells count="39">
    <mergeCell ref="K20:L20"/>
    <mergeCell ref="K19:L19"/>
    <mergeCell ref="C5:C8"/>
    <mergeCell ref="D6:G6"/>
    <mergeCell ref="I12:I15"/>
    <mergeCell ref="J12:J15"/>
    <mergeCell ref="D12:D15"/>
    <mergeCell ref="E12:E15"/>
    <mergeCell ref="F12:F15"/>
    <mergeCell ref="G12:G15"/>
    <mergeCell ref="H12:H15"/>
    <mergeCell ref="D7:G7"/>
    <mergeCell ref="C12:C15"/>
    <mergeCell ref="A3:J3"/>
    <mergeCell ref="I8:I9"/>
    <mergeCell ref="J8:J9"/>
    <mergeCell ref="H8:H9"/>
    <mergeCell ref="F8:F9"/>
    <mergeCell ref="D8:D9"/>
    <mergeCell ref="E8:E9"/>
    <mergeCell ref="A5:A9"/>
    <mergeCell ref="D5:G5"/>
    <mergeCell ref="H5:J5"/>
    <mergeCell ref="H6:J6"/>
    <mergeCell ref="H7:J7"/>
    <mergeCell ref="G8:G9"/>
    <mergeCell ref="B5:B8"/>
    <mergeCell ref="A58:A63"/>
    <mergeCell ref="B58:B63"/>
    <mergeCell ref="B56:B57"/>
    <mergeCell ref="A56:A57"/>
    <mergeCell ref="B11:B17"/>
    <mergeCell ref="A11:A17"/>
    <mergeCell ref="A18:A38"/>
    <mergeCell ref="B18:B38"/>
    <mergeCell ref="A39:A47"/>
    <mergeCell ref="B39:B47"/>
    <mergeCell ref="A48:A55"/>
    <mergeCell ref="B48:B55"/>
  </mergeCells>
  <pageMargins left="0.70866141732283472" right="0.70866141732283472" top="0.74803149606299213" bottom="0.74803149606299213" header="0" footer="0"/>
  <pageSetup paperSize="9" scale="6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2023-02-28T08:13:27Z</dcterms:modified>
</cp:coreProperties>
</file>